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rifasmj\Desktop\IR Website Files\Fall2016_Web\"/>
    </mc:Choice>
  </mc:AlternateContent>
  <bookViews>
    <workbookView xWindow="10485" yWindow="-15" windowWidth="8760" windowHeight="864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G56" i="2" l="1"/>
  <c r="E56" i="2"/>
  <c r="C54" i="2"/>
  <c r="C53" i="2"/>
  <c r="C52" i="2"/>
  <c r="C51" i="2"/>
  <c r="C50" i="2"/>
  <c r="C49" i="2"/>
  <c r="C48" i="2"/>
  <c r="C47" i="2"/>
  <c r="C46" i="2"/>
  <c r="G37" i="2"/>
  <c r="E37" i="2"/>
  <c r="C35" i="2"/>
  <c r="C34" i="2"/>
  <c r="C33" i="2"/>
  <c r="C32" i="2"/>
  <c r="C31" i="2"/>
  <c r="C30" i="2"/>
  <c r="C29" i="2"/>
  <c r="C28" i="2"/>
  <c r="C27" i="2"/>
  <c r="G18" i="2"/>
  <c r="E18" i="2"/>
  <c r="C16" i="2"/>
  <c r="C15" i="2"/>
  <c r="C14" i="2"/>
  <c r="C13" i="2"/>
  <c r="C12" i="2"/>
  <c r="C11" i="2"/>
  <c r="C10" i="2"/>
  <c r="C9" i="2"/>
  <c r="C8" i="2"/>
  <c r="C37" i="2" l="1"/>
  <c r="D30" i="2" s="1"/>
  <c r="C56" i="2"/>
  <c r="D52" i="2" s="1"/>
  <c r="C18" i="2"/>
  <c r="D9" i="2" s="1"/>
  <c r="D34" i="2" l="1"/>
  <c r="F33" i="2"/>
  <c r="F15" i="2"/>
  <c r="H47" i="2"/>
  <c r="F47" i="2"/>
  <c r="D53" i="2"/>
  <c r="H50" i="2"/>
  <c r="F50" i="2"/>
  <c r="D48" i="2"/>
  <c r="H51" i="2"/>
  <c r="F51" i="2"/>
  <c r="D51" i="2"/>
  <c r="H46" i="2"/>
  <c r="F46" i="2"/>
  <c r="D46" i="2"/>
  <c r="H48" i="2"/>
  <c r="H52" i="2"/>
  <c r="F48" i="2"/>
  <c r="F52" i="2"/>
  <c r="D49" i="2"/>
  <c r="D47" i="2"/>
  <c r="D50" i="2"/>
  <c r="H49" i="2"/>
  <c r="H53" i="2"/>
  <c r="F49" i="2"/>
  <c r="F53" i="2"/>
  <c r="H28" i="2"/>
  <c r="H29" i="2"/>
  <c r="D28" i="2"/>
  <c r="F28" i="2"/>
  <c r="H34" i="2"/>
  <c r="D29" i="2"/>
  <c r="F29" i="2"/>
  <c r="D33" i="2"/>
  <c r="D32" i="2"/>
  <c r="D31" i="2"/>
  <c r="F32" i="2"/>
  <c r="H31" i="2"/>
  <c r="F34" i="2"/>
  <c r="D27" i="2"/>
  <c r="H30" i="2"/>
  <c r="F30" i="2"/>
  <c r="H32" i="2"/>
  <c r="F27" i="2"/>
  <c r="F31" i="2"/>
  <c r="H27" i="2"/>
  <c r="H33" i="2"/>
  <c r="D12" i="2"/>
  <c r="H11" i="2"/>
  <c r="H15" i="2"/>
  <c r="F10" i="2"/>
  <c r="H10" i="2"/>
  <c r="F11" i="2"/>
  <c r="H14" i="2"/>
  <c r="F14" i="2"/>
  <c r="D14" i="2"/>
  <c r="D8" i="2"/>
  <c r="F8" i="2"/>
  <c r="D10" i="2"/>
  <c r="D13" i="2"/>
  <c r="H8" i="2"/>
  <c r="H12" i="2"/>
  <c r="F12" i="2"/>
  <c r="D15" i="2"/>
  <c r="H9" i="2"/>
  <c r="H13" i="2"/>
  <c r="F9" i="2"/>
  <c r="F13" i="2"/>
  <c r="D11" i="2"/>
  <c r="F56" i="2" l="1"/>
  <c r="H56" i="2"/>
  <c r="D56" i="2"/>
  <c r="D37" i="2"/>
  <c r="H37" i="2"/>
  <c r="F37" i="2"/>
  <c r="H18" i="2"/>
  <c r="F18" i="2"/>
  <c r="D18" i="2"/>
</calcChain>
</file>

<file path=xl/sharedStrings.xml><?xml version="1.0" encoding="utf-8"?>
<sst xmlns="http://schemas.openxmlformats.org/spreadsheetml/2006/main" count="63" uniqueCount="23">
  <si>
    <t>African American</t>
  </si>
  <si>
    <t>American Indian</t>
  </si>
  <si>
    <t>Asian</t>
  </si>
  <si>
    <t>Hispanic</t>
  </si>
  <si>
    <t>Caucasian</t>
  </si>
  <si>
    <t>Undisclosed</t>
  </si>
  <si>
    <t>Ethnicity</t>
  </si>
  <si>
    <t>Men</t>
  </si>
  <si>
    <t>Women</t>
  </si>
  <si>
    <t>Total</t>
  </si>
  <si>
    <t>Percent</t>
  </si>
  <si>
    <t>ALL UNDERGRADUATE</t>
  </si>
  <si>
    <t>ENROLLMENT BY ETHNICITY AND GENDER</t>
  </si>
  <si>
    <t xml:space="preserve">ALL FIRST-TIME </t>
  </si>
  <si>
    <t>ALL NEW TRANSFERS</t>
  </si>
  <si>
    <t>BUFFALO STATE</t>
  </si>
  <si>
    <t>Non-Resident Alien</t>
  </si>
  <si>
    <t>Pacific Islanders</t>
  </si>
  <si>
    <t>Multiracial</t>
  </si>
  <si>
    <t>All Totals</t>
  </si>
  <si>
    <t>FALL 2016</t>
  </si>
  <si>
    <t>[Institutional Research Home]</t>
  </si>
  <si>
    <t>[Fall 2016 - Fact Sheet]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</si>
</sst>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52"/>
      <name val="Arial"/>
      <family val="2"/>
    </font>
    <font>
      <b/>
      <sz val="11"/>
      <color indexed="52"/>
      <name val="Arial"/>
      <family val="2"/>
    </font>
    <font>
      <b/>
      <sz val="10"/>
      <color indexed="52"/>
      <name val="Arial"/>
      <family val="2"/>
    </font>
    <font>
      <sz val="11"/>
      <name val="Arial"/>
      <family val="2"/>
    </font>
    <font>
      <u/>
      <sz val="10"/>
      <color indexed="12"/>
      <name val="Arial"/>
    </font>
    <font>
      <u/>
      <sz val="11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2" borderId="0" xfId="0" applyFill="1"/>
    <xf numFmtId="0" fontId="2" fillId="2" borderId="0" xfId="0" applyFont="1" applyFill="1"/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6" fillId="2" borderId="0" xfId="0" applyFont="1" applyFill="1"/>
    <xf numFmtId="0" fontId="0" fillId="0" borderId="0" xfId="0" applyFill="1"/>
    <xf numFmtId="0" fontId="2" fillId="3" borderId="0" xfId="0" applyFont="1" applyFill="1"/>
    <xf numFmtId="0" fontId="0" fillId="3" borderId="0" xfId="0" applyFill="1"/>
    <xf numFmtId="165" fontId="0" fillId="3" borderId="0" xfId="1" applyNumberFormat="1" applyFont="1" applyFill="1"/>
    <xf numFmtId="164" fontId="0" fillId="3" borderId="0" xfId="1" applyNumberFormat="1" applyFont="1" applyFill="1"/>
    <xf numFmtId="0" fontId="0" fillId="3" borderId="0" xfId="0" applyNumberFormat="1" applyFill="1"/>
    <xf numFmtId="165" fontId="2" fillId="3" borderId="0" xfId="1" applyNumberFormat="1" applyFont="1" applyFill="1"/>
    <xf numFmtId="164" fontId="2" fillId="3" borderId="0" xfId="1" applyNumberFormat="1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horizontal="right"/>
    </xf>
    <xf numFmtId="0" fontId="0" fillId="3" borderId="0" xfId="0" applyFill="1" applyAlignment="1">
      <alignment horizontal="right"/>
    </xf>
    <xf numFmtId="0" fontId="8" fillId="2" borderId="0" xfId="2" applyFont="1" applyFill="1" applyAlignment="1" applyProtection="1">
      <alignment horizontal="center"/>
    </xf>
    <xf numFmtId="0" fontId="5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stitutionalresearch.buffalostate.edu/fall-2016" TargetMode="External"/><Relationship Id="rId2" Type="http://schemas.openxmlformats.org/officeDocument/2006/relationships/hyperlink" Target="..\index.html" TargetMode="External"/><Relationship Id="rId1" Type="http://schemas.openxmlformats.org/officeDocument/2006/relationships/hyperlink" Target="../fall02files/sdf01.ht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institutionalresearch.buffalostate.ed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0"/>
  <sheetViews>
    <sheetView tabSelected="1" topLeftCell="A34" zoomScale="90" zoomScaleNormal="90" workbookViewId="0">
      <selection activeCell="B68" sqref="B68"/>
    </sheetView>
  </sheetViews>
  <sheetFormatPr defaultRowHeight="12.75" x14ac:dyDescent="0.2"/>
  <cols>
    <col min="1" max="1" width="16.85546875" style="1" bestFit="1" customWidth="1"/>
    <col min="2" max="2" width="2.85546875" style="1" customWidth="1"/>
    <col min="3" max="4" width="9.140625" style="1"/>
    <col min="5" max="8" width="9.28515625" style="1" bestFit="1" customWidth="1"/>
    <col min="9" max="16384" width="9.140625" style="1"/>
  </cols>
  <sheetData>
    <row r="1" spans="1:9" ht="15.75" x14ac:dyDescent="0.25">
      <c r="A1" s="20" t="s">
        <v>15</v>
      </c>
      <c r="B1" s="20"/>
      <c r="C1" s="20"/>
      <c r="D1" s="20"/>
      <c r="E1" s="20"/>
      <c r="F1" s="20"/>
      <c r="G1" s="20"/>
      <c r="H1" s="20"/>
    </row>
    <row r="2" spans="1:9" ht="15" x14ac:dyDescent="0.25">
      <c r="A2" s="21" t="s">
        <v>11</v>
      </c>
      <c r="B2" s="21"/>
      <c r="C2" s="21"/>
      <c r="D2" s="21"/>
      <c r="E2" s="21"/>
      <c r="F2" s="21"/>
      <c r="G2" s="21"/>
      <c r="H2" s="21"/>
    </row>
    <row r="3" spans="1:9" ht="15" x14ac:dyDescent="0.25">
      <c r="A3" s="21" t="s">
        <v>12</v>
      </c>
      <c r="B3" s="21"/>
      <c r="C3" s="21"/>
      <c r="D3" s="21"/>
      <c r="E3" s="21"/>
      <c r="F3" s="21"/>
      <c r="G3" s="21"/>
      <c r="H3" s="21"/>
    </row>
    <row r="4" spans="1:9" ht="15" x14ac:dyDescent="0.25">
      <c r="A4" s="21" t="s">
        <v>20</v>
      </c>
      <c r="B4" s="21"/>
      <c r="C4" s="21"/>
      <c r="D4" s="21"/>
      <c r="E4" s="21"/>
      <c r="F4" s="21"/>
      <c r="G4" s="21"/>
      <c r="H4" s="21"/>
    </row>
    <row r="5" spans="1:9" x14ac:dyDescent="0.2">
      <c r="A5" s="2"/>
      <c r="B5" s="2"/>
      <c r="C5" s="2"/>
      <c r="D5" s="2"/>
      <c r="E5" s="2"/>
      <c r="F5" s="2"/>
      <c r="G5" s="2"/>
      <c r="H5" s="2"/>
    </row>
    <row r="6" spans="1:9" x14ac:dyDescent="0.2">
      <c r="A6" s="3" t="s">
        <v>6</v>
      </c>
      <c r="B6" s="3"/>
      <c r="C6" s="4" t="s">
        <v>9</v>
      </c>
      <c r="D6" s="4" t="s">
        <v>10</v>
      </c>
      <c r="E6" s="4" t="s">
        <v>7</v>
      </c>
      <c r="F6" s="4" t="s">
        <v>10</v>
      </c>
      <c r="G6" s="4" t="s">
        <v>8</v>
      </c>
      <c r="H6" s="4" t="s">
        <v>10</v>
      </c>
      <c r="I6" s="5"/>
    </row>
    <row r="7" spans="1:9" x14ac:dyDescent="0.2">
      <c r="E7" s="5"/>
      <c r="F7" s="5"/>
      <c r="G7" s="5"/>
      <c r="H7" s="5"/>
      <c r="I7" s="5"/>
    </row>
    <row r="8" spans="1:9" x14ac:dyDescent="0.2">
      <c r="A8" s="8" t="s">
        <v>0</v>
      </c>
      <c r="B8" s="9"/>
      <c r="C8" s="10">
        <f t="shared" ref="C8:C16" si="0">SUM(E8,G8)</f>
        <v>2620</v>
      </c>
      <c r="D8" s="11">
        <f>C8/(C18-C16)*100</f>
        <v>30.925401322001889</v>
      </c>
      <c r="E8" s="12">
        <v>1080</v>
      </c>
      <c r="F8" s="11">
        <f>E8/(C18-C16)*100</f>
        <v>12.747875354107649</v>
      </c>
      <c r="G8" s="12">
        <v>1540</v>
      </c>
      <c r="H8" s="11">
        <f>G8/(C18-C16)*100</f>
        <v>18.17752596789424</v>
      </c>
    </row>
    <row r="9" spans="1:9" x14ac:dyDescent="0.2">
      <c r="A9" s="8" t="s">
        <v>1</v>
      </c>
      <c r="B9" s="9"/>
      <c r="C9" s="10">
        <f t="shared" si="0"/>
        <v>44</v>
      </c>
      <c r="D9" s="11">
        <f>C9/(C18-C16)*100</f>
        <v>0.51935788479697831</v>
      </c>
      <c r="E9" s="12">
        <v>16</v>
      </c>
      <c r="F9" s="11">
        <f>E9/(C18-C16)*100</f>
        <v>0.18885741265344666</v>
      </c>
      <c r="G9" s="12">
        <v>28</v>
      </c>
      <c r="H9" s="11">
        <f>G9/(C18-C16)*100</f>
        <v>0.33050047214353162</v>
      </c>
    </row>
    <row r="10" spans="1:9" x14ac:dyDescent="0.2">
      <c r="A10" s="8" t="s">
        <v>2</v>
      </c>
      <c r="B10" s="9"/>
      <c r="C10" s="10">
        <f t="shared" si="0"/>
        <v>249</v>
      </c>
      <c r="D10" s="11">
        <f>C10/(C18-C16)*100</f>
        <v>2.9390934844192631</v>
      </c>
      <c r="E10" s="12">
        <v>131</v>
      </c>
      <c r="F10" s="11">
        <f>E10/(C18-C16)*100</f>
        <v>1.5462700661000945</v>
      </c>
      <c r="G10" s="12">
        <v>118</v>
      </c>
      <c r="H10" s="11">
        <f>G10/(C18-C16)*100</f>
        <v>1.392823418319169</v>
      </c>
    </row>
    <row r="11" spans="1:9" x14ac:dyDescent="0.2">
      <c r="A11" s="8" t="s">
        <v>4</v>
      </c>
      <c r="B11" s="9"/>
      <c r="C11" s="10">
        <f t="shared" si="0"/>
        <v>4036</v>
      </c>
      <c r="D11" s="11">
        <f>C11/(C18-C16)*100</f>
        <v>47.639282341831915</v>
      </c>
      <c r="E11" s="12">
        <v>1809</v>
      </c>
      <c r="F11" s="11">
        <f>E11/(C18-C16)*100</f>
        <v>21.352691218130314</v>
      </c>
      <c r="G11" s="12">
        <v>2227</v>
      </c>
      <c r="H11" s="11">
        <f>G11/(C18-C16)*100</f>
        <v>26.286591123701601</v>
      </c>
    </row>
    <row r="12" spans="1:9" x14ac:dyDescent="0.2">
      <c r="A12" s="8" t="s">
        <v>3</v>
      </c>
      <c r="B12" s="9"/>
      <c r="C12" s="10">
        <f t="shared" si="0"/>
        <v>1096</v>
      </c>
      <c r="D12" s="11">
        <f>C12/(C18-C16)*100</f>
        <v>12.936732766761095</v>
      </c>
      <c r="E12" s="12">
        <v>458</v>
      </c>
      <c r="F12" s="11">
        <f>E12/(C18-C16)*100</f>
        <v>5.4060434372049109</v>
      </c>
      <c r="G12" s="12">
        <v>638</v>
      </c>
      <c r="H12" s="11">
        <f>G12/(C18-C16)*100</f>
        <v>7.5306893295561856</v>
      </c>
    </row>
    <row r="13" spans="1:9" x14ac:dyDescent="0.2">
      <c r="A13" s="8" t="s">
        <v>18</v>
      </c>
      <c r="B13" s="9"/>
      <c r="C13" s="10">
        <f t="shared" si="0"/>
        <v>299</v>
      </c>
      <c r="D13" s="11">
        <f>C13/(C18-C16)*100</f>
        <v>3.5292728989612847</v>
      </c>
      <c r="E13" s="10">
        <v>124</v>
      </c>
      <c r="F13" s="11">
        <f>E13/(C18-C16)*100</f>
        <v>1.4636449480642115</v>
      </c>
      <c r="G13" s="10">
        <v>175</v>
      </c>
      <c r="H13" s="11">
        <f>G13/(C18-C16)*100</f>
        <v>2.0656279508970727</v>
      </c>
    </row>
    <row r="14" spans="1:9" x14ac:dyDescent="0.2">
      <c r="A14" s="8" t="s">
        <v>17</v>
      </c>
      <c r="B14" s="9"/>
      <c r="C14" s="10">
        <f t="shared" si="0"/>
        <v>10</v>
      </c>
      <c r="D14" s="11">
        <f>C14/(C18-C16)*100</f>
        <v>0.11803588290840415</v>
      </c>
      <c r="E14" s="10">
        <v>2</v>
      </c>
      <c r="F14" s="11">
        <f>E14/(C18-C16)*100</f>
        <v>2.3607176581680833E-2</v>
      </c>
      <c r="G14" s="10">
        <v>8</v>
      </c>
      <c r="H14" s="11">
        <f>G14/(C18-C16)*100</f>
        <v>9.442870632672333E-2</v>
      </c>
    </row>
    <row r="15" spans="1:9" x14ac:dyDescent="0.2">
      <c r="A15" s="8" t="s">
        <v>16</v>
      </c>
      <c r="B15" s="9"/>
      <c r="C15" s="10">
        <f t="shared" si="0"/>
        <v>118</v>
      </c>
      <c r="D15" s="11">
        <f>C15/(C18-C16)*100</f>
        <v>1.392823418319169</v>
      </c>
      <c r="E15" s="12">
        <v>66</v>
      </c>
      <c r="F15" s="11">
        <f>E15/(C18-C16)*100</f>
        <v>0.77903682719546741</v>
      </c>
      <c r="G15" s="12">
        <v>52</v>
      </c>
      <c r="H15" s="11">
        <f>G15/(C18-C16)*100</f>
        <v>0.6137865911237016</v>
      </c>
    </row>
    <row r="16" spans="1:9" x14ac:dyDescent="0.2">
      <c r="A16" s="8" t="s">
        <v>5</v>
      </c>
      <c r="B16" s="9"/>
      <c r="C16" s="10">
        <f t="shared" si="0"/>
        <v>10</v>
      </c>
      <c r="D16" s="11">
        <v>0</v>
      </c>
      <c r="E16" s="10">
        <v>4</v>
      </c>
      <c r="F16" s="11">
        <v>0</v>
      </c>
      <c r="G16" s="10">
        <v>6</v>
      </c>
      <c r="H16" s="11">
        <v>0</v>
      </c>
    </row>
    <row r="17" spans="1:8" x14ac:dyDescent="0.2">
      <c r="A17" s="8"/>
      <c r="B17" s="9"/>
      <c r="C17" s="10"/>
      <c r="D17" s="11"/>
      <c r="E17" s="10"/>
      <c r="F17" s="11"/>
      <c r="G17" s="10"/>
      <c r="H17" s="11"/>
    </row>
    <row r="18" spans="1:8" s="7" customFormat="1" x14ac:dyDescent="0.2">
      <c r="A18" s="8" t="s">
        <v>19</v>
      </c>
      <c r="B18" s="9"/>
      <c r="C18" s="13">
        <f t="shared" ref="C18:H18" si="1">SUM(C8:C17)</f>
        <v>8482</v>
      </c>
      <c r="D18" s="14">
        <f t="shared" si="1"/>
        <v>99.999999999999986</v>
      </c>
      <c r="E18" s="13">
        <f t="shared" si="1"/>
        <v>3690</v>
      </c>
      <c r="F18" s="14">
        <f t="shared" si="1"/>
        <v>43.508026440037781</v>
      </c>
      <c r="G18" s="13">
        <f t="shared" si="1"/>
        <v>4792</v>
      </c>
      <c r="H18" s="14">
        <f t="shared" si="1"/>
        <v>56.491973559962226</v>
      </c>
    </row>
    <row r="19" spans="1:8" x14ac:dyDescent="0.2">
      <c r="A19" s="9"/>
      <c r="B19" s="9"/>
      <c r="C19" s="9"/>
      <c r="D19" s="9"/>
      <c r="E19" s="9"/>
      <c r="F19" s="9"/>
      <c r="G19" s="9"/>
      <c r="H19" s="9"/>
    </row>
    <row r="20" spans="1:8" x14ac:dyDescent="0.2">
      <c r="A20" s="9"/>
      <c r="B20" s="9"/>
      <c r="C20" s="9"/>
      <c r="D20" s="9"/>
      <c r="E20" s="9"/>
      <c r="F20" s="9"/>
      <c r="G20" s="9"/>
      <c r="H20" s="9"/>
    </row>
    <row r="21" spans="1:8" x14ac:dyDescent="0.2">
      <c r="A21" s="19" t="s">
        <v>13</v>
      </c>
      <c r="B21" s="19"/>
      <c r="C21" s="19"/>
      <c r="D21" s="19"/>
      <c r="E21" s="19"/>
      <c r="F21" s="19"/>
      <c r="G21" s="19"/>
      <c r="H21" s="19"/>
    </row>
    <row r="22" spans="1:8" x14ac:dyDescent="0.2">
      <c r="A22" s="19" t="s">
        <v>12</v>
      </c>
      <c r="B22" s="19"/>
      <c r="C22" s="19"/>
      <c r="D22" s="19"/>
      <c r="E22" s="19"/>
      <c r="F22" s="19"/>
      <c r="G22" s="19"/>
      <c r="H22" s="19"/>
    </row>
    <row r="23" spans="1:8" x14ac:dyDescent="0.2">
      <c r="A23" s="19" t="s">
        <v>20</v>
      </c>
      <c r="B23" s="19"/>
      <c r="C23" s="19"/>
      <c r="D23" s="19"/>
      <c r="E23" s="19"/>
      <c r="F23" s="19"/>
      <c r="G23" s="19"/>
      <c r="H23" s="19"/>
    </row>
    <row r="24" spans="1:8" x14ac:dyDescent="0.2">
      <c r="A24" s="8"/>
      <c r="B24" s="8"/>
      <c r="C24" s="8"/>
      <c r="D24" s="8"/>
      <c r="E24" s="8"/>
      <c r="F24" s="8"/>
      <c r="G24" s="8"/>
      <c r="H24" s="8"/>
    </row>
    <row r="25" spans="1:8" x14ac:dyDescent="0.2">
      <c r="A25" s="15" t="s">
        <v>6</v>
      </c>
      <c r="B25" s="15"/>
      <c r="C25" s="16" t="s">
        <v>9</v>
      </c>
      <c r="D25" s="16" t="s">
        <v>10</v>
      </c>
      <c r="E25" s="16" t="s">
        <v>7</v>
      </c>
      <c r="F25" s="16" t="s">
        <v>10</v>
      </c>
      <c r="G25" s="16" t="s">
        <v>8</v>
      </c>
      <c r="H25" s="16" t="s">
        <v>10</v>
      </c>
    </row>
    <row r="26" spans="1:8" x14ac:dyDescent="0.2">
      <c r="A26" s="9"/>
      <c r="B26" s="9"/>
      <c r="C26" s="9"/>
      <c r="D26" s="9"/>
      <c r="E26" s="17"/>
      <c r="F26" s="17"/>
      <c r="G26" s="17"/>
      <c r="H26" s="17"/>
    </row>
    <row r="27" spans="1:8" x14ac:dyDescent="0.2">
      <c r="A27" s="8" t="s">
        <v>0</v>
      </c>
      <c r="B27" s="9"/>
      <c r="C27" s="10">
        <f t="shared" ref="C27:C35" si="2">SUM(E27,G27)</f>
        <v>673</v>
      </c>
      <c r="D27" s="11">
        <f>C27/(C37-C35)*100</f>
        <v>41.111789859499083</v>
      </c>
      <c r="E27" s="12">
        <v>422</v>
      </c>
      <c r="F27" s="11">
        <f>E27/(C37-C35)*100</f>
        <v>25.778863775198534</v>
      </c>
      <c r="G27" s="12">
        <v>251</v>
      </c>
      <c r="H27" s="11">
        <f>G27/(C37-C35)*100</f>
        <v>15.332926084300549</v>
      </c>
    </row>
    <row r="28" spans="1:8" x14ac:dyDescent="0.2">
      <c r="A28" s="8" t="s">
        <v>1</v>
      </c>
      <c r="B28" s="9"/>
      <c r="C28" s="10">
        <f t="shared" si="2"/>
        <v>10</v>
      </c>
      <c r="D28" s="11">
        <f>C28/(C37-C35)*100</f>
        <v>0.61087354917532077</v>
      </c>
      <c r="E28" s="12">
        <v>4</v>
      </c>
      <c r="F28" s="11">
        <f>E28/(C37-C35)*100</f>
        <v>0.2443494196701283</v>
      </c>
      <c r="G28" s="12">
        <v>6</v>
      </c>
      <c r="H28" s="11">
        <f>G28/(C37-C35)*100</f>
        <v>0.36652412950519242</v>
      </c>
    </row>
    <row r="29" spans="1:8" x14ac:dyDescent="0.2">
      <c r="A29" s="8" t="s">
        <v>2</v>
      </c>
      <c r="B29" s="9"/>
      <c r="C29" s="10">
        <f t="shared" si="2"/>
        <v>63</v>
      </c>
      <c r="D29" s="11">
        <f>C29/(C37-C35)*100</f>
        <v>3.8485033598045204</v>
      </c>
      <c r="E29" s="12">
        <v>27</v>
      </c>
      <c r="F29" s="11">
        <f>E29/(C37-C35)*100</f>
        <v>1.6493585827733657</v>
      </c>
      <c r="G29" s="12">
        <v>36</v>
      </c>
      <c r="H29" s="11">
        <f>G29/(C37-C35)*100</f>
        <v>2.1991447770311545</v>
      </c>
    </row>
    <row r="30" spans="1:8" x14ac:dyDescent="0.2">
      <c r="A30" s="8" t="s">
        <v>4</v>
      </c>
      <c r="B30" s="9"/>
      <c r="C30" s="10">
        <f t="shared" si="2"/>
        <v>488</v>
      </c>
      <c r="D30" s="11">
        <f>C30/(C37-C35)*100</f>
        <v>29.810629199755649</v>
      </c>
      <c r="E30" s="12">
        <v>249</v>
      </c>
      <c r="F30" s="11">
        <f>E30/(C37-C35)*100</f>
        <v>15.210751374465486</v>
      </c>
      <c r="G30" s="12">
        <v>239</v>
      </c>
      <c r="H30" s="11">
        <f>G30/(C37-C35)*100</f>
        <v>14.599877825290164</v>
      </c>
    </row>
    <row r="31" spans="1:8" x14ac:dyDescent="0.2">
      <c r="A31" s="8" t="s">
        <v>3</v>
      </c>
      <c r="B31" s="9"/>
      <c r="C31" s="10">
        <f t="shared" si="2"/>
        <v>315</v>
      </c>
      <c r="D31" s="11">
        <f>C31/(C37-C35)*100</f>
        <v>19.242516799022603</v>
      </c>
      <c r="E31" s="12">
        <v>171</v>
      </c>
      <c r="F31" s="11">
        <f>E31/(C37-C35)*100</f>
        <v>10.445937690897985</v>
      </c>
      <c r="G31" s="12">
        <v>144</v>
      </c>
      <c r="H31" s="11">
        <f>G31/(C37-C35)*100</f>
        <v>8.7965791081246181</v>
      </c>
    </row>
    <row r="32" spans="1:8" x14ac:dyDescent="0.2">
      <c r="A32" s="8" t="s">
        <v>18</v>
      </c>
      <c r="B32" s="9"/>
      <c r="C32" s="10">
        <f t="shared" si="2"/>
        <v>63</v>
      </c>
      <c r="D32" s="11">
        <f>C32/(C37-C35)*100</f>
        <v>3.8485033598045204</v>
      </c>
      <c r="E32" s="10">
        <v>32</v>
      </c>
      <c r="F32" s="11">
        <f>E32/(C37-C35)*100</f>
        <v>1.9547953573610264</v>
      </c>
      <c r="G32" s="10">
        <v>31</v>
      </c>
      <c r="H32" s="11">
        <f>G32/(C37-C35)*100</f>
        <v>1.8937080024434942</v>
      </c>
    </row>
    <row r="33" spans="1:8" x14ac:dyDescent="0.2">
      <c r="A33" s="8" t="s">
        <v>17</v>
      </c>
      <c r="B33" s="9"/>
      <c r="C33" s="10">
        <f t="shared" si="2"/>
        <v>3</v>
      </c>
      <c r="D33" s="11">
        <f>C33/(C37-C35)*100</f>
        <v>0.18326206475259621</v>
      </c>
      <c r="E33" s="10">
        <v>1</v>
      </c>
      <c r="F33" s="11">
        <f>E33/(C37-C35)*100</f>
        <v>6.1087354917532075E-2</v>
      </c>
      <c r="G33" s="10">
        <v>2</v>
      </c>
      <c r="H33" s="11">
        <f>G33/(C37-C35)*100</f>
        <v>0.12217470983506415</v>
      </c>
    </row>
    <row r="34" spans="1:8" x14ac:dyDescent="0.2">
      <c r="A34" s="8" t="s">
        <v>16</v>
      </c>
      <c r="B34" s="9"/>
      <c r="C34" s="10">
        <f t="shared" si="2"/>
        <v>22</v>
      </c>
      <c r="D34" s="11">
        <f>C34/(C37-C35)*100</f>
        <v>1.3439218081857056</v>
      </c>
      <c r="E34" s="10">
        <v>13</v>
      </c>
      <c r="F34" s="11">
        <f>E34/(C37-C35)*100</f>
        <v>0.79413561392791698</v>
      </c>
      <c r="G34" s="10">
        <v>9</v>
      </c>
      <c r="H34" s="11">
        <f>G34/(C37-C35)*100</f>
        <v>0.54978619425778863</v>
      </c>
    </row>
    <row r="35" spans="1:8" x14ac:dyDescent="0.2">
      <c r="A35" s="8" t="s">
        <v>5</v>
      </c>
      <c r="B35" s="9"/>
      <c r="C35" s="10">
        <f t="shared" si="2"/>
        <v>1</v>
      </c>
      <c r="D35" s="11">
        <v>0</v>
      </c>
      <c r="E35" s="10">
        <v>0</v>
      </c>
      <c r="F35" s="11">
        <v>0</v>
      </c>
      <c r="G35" s="10">
        <v>1</v>
      </c>
      <c r="H35" s="11">
        <v>0</v>
      </c>
    </row>
    <row r="36" spans="1:8" x14ac:dyDescent="0.2">
      <c r="A36" s="8"/>
      <c r="B36" s="9"/>
      <c r="C36" s="10"/>
      <c r="D36" s="11"/>
      <c r="E36" s="10"/>
      <c r="F36" s="11"/>
      <c r="G36" s="10"/>
      <c r="H36" s="11"/>
    </row>
    <row r="37" spans="1:8" x14ac:dyDescent="0.2">
      <c r="A37" s="8" t="s">
        <v>9</v>
      </c>
      <c r="B37" s="9"/>
      <c r="C37" s="13">
        <f t="shared" ref="C37:H37" si="3">SUM(C27:C36)</f>
        <v>1638</v>
      </c>
      <c r="D37" s="14">
        <f t="shared" si="3"/>
        <v>100.00000000000001</v>
      </c>
      <c r="E37" s="13">
        <f t="shared" si="3"/>
        <v>919</v>
      </c>
      <c r="F37" s="14">
        <f t="shared" si="3"/>
        <v>56.139279169211974</v>
      </c>
      <c r="G37" s="13">
        <f t="shared" si="3"/>
        <v>719</v>
      </c>
      <c r="H37" s="14">
        <f t="shared" si="3"/>
        <v>43.860720830788033</v>
      </c>
    </row>
    <row r="38" spans="1:8" x14ac:dyDescent="0.2">
      <c r="A38" s="9"/>
      <c r="B38" s="9"/>
      <c r="C38" s="9"/>
      <c r="D38" s="9"/>
      <c r="E38" s="9"/>
      <c r="F38" s="9"/>
      <c r="G38" s="9"/>
      <c r="H38" s="9"/>
    </row>
    <row r="39" spans="1:8" x14ac:dyDescent="0.2">
      <c r="A39" s="9"/>
      <c r="B39" s="9"/>
      <c r="C39" s="9"/>
      <c r="D39" s="9"/>
      <c r="E39" s="9"/>
      <c r="F39" s="9"/>
      <c r="G39" s="9"/>
      <c r="H39" s="9"/>
    </row>
    <row r="40" spans="1:8" x14ac:dyDescent="0.2">
      <c r="A40" s="19" t="s">
        <v>14</v>
      </c>
      <c r="B40" s="19"/>
      <c r="C40" s="19"/>
      <c r="D40" s="19"/>
      <c r="E40" s="19"/>
      <c r="F40" s="19"/>
      <c r="G40" s="19"/>
      <c r="H40" s="19"/>
    </row>
    <row r="41" spans="1:8" x14ac:dyDescent="0.2">
      <c r="A41" s="19" t="s">
        <v>12</v>
      </c>
      <c r="B41" s="19"/>
      <c r="C41" s="19"/>
      <c r="D41" s="19"/>
      <c r="E41" s="19"/>
      <c r="F41" s="19"/>
      <c r="G41" s="19"/>
      <c r="H41" s="19"/>
    </row>
    <row r="42" spans="1:8" x14ac:dyDescent="0.2">
      <c r="A42" s="19" t="s">
        <v>20</v>
      </c>
      <c r="B42" s="19"/>
      <c r="C42" s="19"/>
      <c r="D42" s="19"/>
      <c r="E42" s="19"/>
      <c r="F42" s="19"/>
      <c r="G42" s="19"/>
      <c r="H42" s="19"/>
    </row>
    <row r="43" spans="1:8" x14ac:dyDescent="0.2">
      <c r="A43" s="8"/>
      <c r="B43" s="8"/>
      <c r="C43" s="8"/>
      <c r="D43" s="8"/>
      <c r="E43" s="8"/>
      <c r="F43" s="8"/>
      <c r="G43" s="8"/>
      <c r="H43" s="8"/>
    </row>
    <row r="44" spans="1:8" x14ac:dyDescent="0.2">
      <c r="A44" s="15" t="s">
        <v>6</v>
      </c>
      <c r="B44" s="15"/>
      <c r="C44" s="16" t="s">
        <v>9</v>
      </c>
      <c r="D44" s="16" t="s">
        <v>10</v>
      </c>
      <c r="E44" s="16" t="s">
        <v>7</v>
      </c>
      <c r="F44" s="16" t="s">
        <v>10</v>
      </c>
      <c r="G44" s="16" t="s">
        <v>8</v>
      </c>
      <c r="H44" s="16" t="s">
        <v>10</v>
      </c>
    </row>
    <row r="45" spans="1:8" x14ac:dyDescent="0.2">
      <c r="A45" s="9"/>
      <c r="B45" s="9"/>
      <c r="C45" s="9"/>
      <c r="D45" s="9"/>
      <c r="E45" s="17"/>
      <c r="F45" s="17"/>
      <c r="G45" s="17"/>
      <c r="H45" s="17"/>
    </row>
    <row r="46" spans="1:8" x14ac:dyDescent="0.2">
      <c r="A46" s="8" t="s">
        <v>0</v>
      </c>
      <c r="B46" s="9"/>
      <c r="C46" s="10">
        <f t="shared" ref="C46:C54" si="4">SUM(E46,G46)</f>
        <v>194</v>
      </c>
      <c r="D46" s="11">
        <f>C46/(C56-C54)*100</f>
        <v>23.543689320388349</v>
      </c>
      <c r="E46" s="12">
        <v>84</v>
      </c>
      <c r="F46" s="11">
        <f>E46/(C56-C54)*100</f>
        <v>10.194174757281553</v>
      </c>
      <c r="G46" s="12">
        <v>110</v>
      </c>
      <c r="H46" s="11">
        <f>G46/(C56-C54)*100</f>
        <v>13.349514563106796</v>
      </c>
    </row>
    <row r="47" spans="1:8" x14ac:dyDescent="0.2">
      <c r="A47" s="8" t="s">
        <v>1</v>
      </c>
      <c r="B47" s="9"/>
      <c r="C47" s="10">
        <f t="shared" si="4"/>
        <v>4</v>
      </c>
      <c r="D47" s="11">
        <f>C47/(C56-C54)*100</f>
        <v>0.48543689320388345</v>
      </c>
      <c r="E47" s="12">
        <v>2</v>
      </c>
      <c r="F47" s="11">
        <f>E47/(C56-C54)*100</f>
        <v>0.24271844660194172</v>
      </c>
      <c r="G47" s="12">
        <v>2</v>
      </c>
      <c r="H47" s="11">
        <f>G47/(C56-C54)*100</f>
        <v>0.24271844660194172</v>
      </c>
    </row>
    <row r="48" spans="1:8" x14ac:dyDescent="0.2">
      <c r="A48" s="8" t="s">
        <v>2</v>
      </c>
      <c r="B48" s="9"/>
      <c r="C48" s="10">
        <f t="shared" si="4"/>
        <v>20</v>
      </c>
      <c r="D48" s="11">
        <f>C48/(C56-C54)*100</f>
        <v>2.4271844660194173</v>
      </c>
      <c r="E48" s="12">
        <v>12</v>
      </c>
      <c r="F48" s="11">
        <f>E48/(C56-C54)*100</f>
        <v>1.4563106796116505</v>
      </c>
      <c r="G48" s="12">
        <v>8</v>
      </c>
      <c r="H48" s="11">
        <f>G48/(C56-C54)*100</f>
        <v>0.97087378640776689</v>
      </c>
    </row>
    <row r="49" spans="1:8" x14ac:dyDescent="0.2">
      <c r="A49" s="8" t="s">
        <v>4</v>
      </c>
      <c r="B49" s="9"/>
      <c r="C49" s="10">
        <f t="shared" si="4"/>
        <v>505</v>
      </c>
      <c r="D49" s="11">
        <f>C49/(C56-C54)*100</f>
        <v>61.286407766990294</v>
      </c>
      <c r="E49" s="12">
        <v>246</v>
      </c>
      <c r="F49" s="11">
        <f>E49/(C56-C54)*100</f>
        <v>29.854368932038831</v>
      </c>
      <c r="G49" s="12">
        <v>259</v>
      </c>
      <c r="H49" s="11">
        <f>G49/(C56-C54)*100</f>
        <v>31.432038834951459</v>
      </c>
    </row>
    <row r="50" spans="1:8" x14ac:dyDescent="0.2">
      <c r="A50" s="8" t="s">
        <v>3</v>
      </c>
      <c r="B50" s="9"/>
      <c r="C50" s="10">
        <f t="shared" si="4"/>
        <v>67</v>
      </c>
      <c r="D50" s="11">
        <f>C50/(C56-C54)*100</f>
        <v>8.1310679611650496</v>
      </c>
      <c r="E50" s="12">
        <v>34</v>
      </c>
      <c r="F50" s="11">
        <f>E50/(C56-C54)*100</f>
        <v>4.1262135922330101</v>
      </c>
      <c r="G50" s="12">
        <v>33</v>
      </c>
      <c r="H50" s="11">
        <f>G50/(C56-C54)*100</f>
        <v>4.0048543689320395</v>
      </c>
    </row>
    <row r="51" spans="1:8" x14ac:dyDescent="0.2">
      <c r="A51" s="8" t="s">
        <v>18</v>
      </c>
      <c r="B51" s="9"/>
      <c r="C51" s="10">
        <f t="shared" si="4"/>
        <v>28</v>
      </c>
      <c r="D51" s="11">
        <f>C51/(C56-C54)*100</f>
        <v>3.3980582524271843</v>
      </c>
      <c r="E51" s="10">
        <v>10</v>
      </c>
      <c r="F51" s="11">
        <f>E51/(C56-C54)*100</f>
        <v>1.2135922330097086</v>
      </c>
      <c r="G51" s="10">
        <v>18</v>
      </c>
      <c r="H51" s="11">
        <f>G51/(C56-C54)*100</f>
        <v>2.1844660194174756</v>
      </c>
    </row>
    <row r="52" spans="1:8" x14ac:dyDescent="0.2">
      <c r="A52" s="8" t="s">
        <v>17</v>
      </c>
      <c r="B52" s="9"/>
      <c r="C52" s="10">
        <f t="shared" si="4"/>
        <v>0</v>
      </c>
      <c r="D52" s="11">
        <f>C52/(C56-C54)*100</f>
        <v>0</v>
      </c>
      <c r="E52" s="10">
        <v>0</v>
      </c>
      <c r="F52" s="11">
        <f>E52/(C56-C54)*100</f>
        <v>0</v>
      </c>
      <c r="G52" s="10">
        <v>0</v>
      </c>
      <c r="H52" s="11">
        <f>G52/(C56-C54)*100</f>
        <v>0</v>
      </c>
    </row>
    <row r="53" spans="1:8" x14ac:dyDescent="0.2">
      <c r="A53" s="8" t="s">
        <v>16</v>
      </c>
      <c r="B53" s="9"/>
      <c r="C53" s="10">
        <f t="shared" si="4"/>
        <v>6</v>
      </c>
      <c r="D53" s="11">
        <f>C53/(C56-C54)*100</f>
        <v>0.72815533980582525</v>
      </c>
      <c r="E53" s="10">
        <v>5</v>
      </c>
      <c r="F53" s="11">
        <f>E53/(C56-C54)*100</f>
        <v>0.60679611650485432</v>
      </c>
      <c r="G53" s="10">
        <v>1</v>
      </c>
      <c r="H53" s="11">
        <f>G53/(C56-C54)*100</f>
        <v>0.12135922330097086</v>
      </c>
    </row>
    <row r="54" spans="1:8" x14ac:dyDescent="0.2">
      <c r="A54" s="8" t="s">
        <v>5</v>
      </c>
      <c r="B54" s="9"/>
      <c r="C54" s="10">
        <f t="shared" si="4"/>
        <v>3</v>
      </c>
      <c r="D54" s="11">
        <v>0</v>
      </c>
      <c r="E54" s="10">
        <v>1</v>
      </c>
      <c r="F54" s="11">
        <v>0</v>
      </c>
      <c r="G54" s="10">
        <v>2</v>
      </c>
      <c r="H54" s="11">
        <v>0</v>
      </c>
    </row>
    <row r="55" spans="1:8" x14ac:dyDescent="0.2">
      <c r="A55" s="8"/>
      <c r="B55" s="9"/>
      <c r="C55" s="10"/>
      <c r="D55" s="11"/>
      <c r="E55" s="10"/>
      <c r="F55" s="11"/>
      <c r="G55" s="10"/>
      <c r="H55" s="11"/>
    </row>
    <row r="56" spans="1:8" x14ac:dyDescent="0.2">
      <c r="A56" s="8" t="s">
        <v>9</v>
      </c>
      <c r="B56" s="9"/>
      <c r="C56" s="13">
        <f t="shared" ref="C56:H56" si="5">SUM(C46:C55)</f>
        <v>827</v>
      </c>
      <c r="D56" s="14">
        <f t="shared" si="5"/>
        <v>100</v>
      </c>
      <c r="E56" s="13">
        <f t="shared" si="5"/>
        <v>394</v>
      </c>
      <c r="F56" s="14">
        <f t="shared" si="5"/>
        <v>47.694174757281544</v>
      </c>
      <c r="G56" s="13">
        <f t="shared" si="5"/>
        <v>433</v>
      </c>
      <c r="H56" s="14">
        <f t="shared" si="5"/>
        <v>52.305825242718448</v>
      </c>
    </row>
    <row r="57" spans="1:8" x14ac:dyDescent="0.2">
      <c r="A57" s="9"/>
      <c r="B57" s="9"/>
      <c r="C57" s="9"/>
      <c r="D57" s="9"/>
      <c r="E57" s="9"/>
      <c r="F57" s="9"/>
      <c r="G57" s="9"/>
      <c r="H57" s="9"/>
    </row>
    <row r="58" spans="1:8" ht="14.25" x14ac:dyDescent="0.2">
      <c r="A58" s="6"/>
      <c r="B58" s="6"/>
      <c r="C58" s="6"/>
      <c r="D58" s="6"/>
      <c r="E58" s="6"/>
      <c r="F58" s="6"/>
      <c r="G58" s="6"/>
      <c r="H58" s="6"/>
    </row>
    <row r="59" spans="1:8" s="6" customFormat="1" ht="14.25" x14ac:dyDescent="0.2">
      <c r="A59" s="18" t="s">
        <v>22</v>
      </c>
      <c r="B59" s="18"/>
      <c r="C59" s="18"/>
      <c r="D59" s="18"/>
      <c r="E59" s="18"/>
      <c r="F59" s="18"/>
      <c r="G59" s="18"/>
      <c r="H59" s="18"/>
    </row>
    <row r="60" spans="1:8" s="6" customFormat="1" ht="14.25" x14ac:dyDescent="0.2">
      <c r="A60" s="18" t="s">
        <v>21</v>
      </c>
      <c r="B60" s="18"/>
      <c r="C60" s="18"/>
      <c r="D60" s="18"/>
      <c r="E60" s="18"/>
      <c r="F60" s="18"/>
      <c r="G60" s="18"/>
      <c r="H60" s="18"/>
    </row>
  </sheetData>
  <sheetProtection algorithmName="SHA-512" hashValue="I/hqZUHkJVJ35cg/wO9WuxJSTduc4YMwwHlSdWFul9z1dGLKpQ4PgYc38w945rDAPnBYwx+M3QyoxYqaGAFFaw==" saltValue="qKcvXBx6W7j0K+ydCQ51/g==" spinCount="100000" sheet="1" objects="1" scenarios="1"/>
  <mergeCells count="12">
    <mergeCell ref="A22:H22"/>
    <mergeCell ref="A1:H1"/>
    <mergeCell ref="A2:H2"/>
    <mergeCell ref="A3:H3"/>
    <mergeCell ref="A4:H4"/>
    <mergeCell ref="A21:H21"/>
    <mergeCell ref="A59:H59"/>
    <mergeCell ref="A60:H60"/>
    <mergeCell ref="A23:H23"/>
    <mergeCell ref="A40:H40"/>
    <mergeCell ref="A41:H41"/>
    <mergeCell ref="A42:H42"/>
  </mergeCells>
  <hyperlinks>
    <hyperlink ref="A59:D59" r:id="rId1" display="[Fall 2001 - Fact Sheet]"/>
    <hyperlink ref="A60:D60" r:id="rId2" display="[Institutional Research Home]"/>
    <hyperlink ref="A59:H59" r:id="rId3" display="[Fall 2016 - Fact Sheet]"/>
    <hyperlink ref="A60:H60" r:id="rId4" display="[Institutional Research Home]"/>
  </hyperlinks>
  <pageMargins left="0.7" right="0.7" top="0.75" bottom="0.75" header="0.3" footer="0.3"/>
  <pageSetup scale="91" orientation="portrait" r:id="rId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0E963025-9962-4D52-A0A9-01D39E7D1956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Buffalo State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Yves Gachette</dc:creator>
  <cp:lastModifiedBy>Bonn, Michelle</cp:lastModifiedBy>
  <cp:lastPrinted>2016-11-07T22:15:21Z</cp:lastPrinted>
  <dcterms:created xsi:type="dcterms:W3CDTF">2001-11-26T03:35:11Z</dcterms:created>
  <dcterms:modified xsi:type="dcterms:W3CDTF">2016-11-28T16:20:36Z</dcterms:modified>
</cp:coreProperties>
</file>